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72" windowWidth="18960" windowHeight="11580"/>
  </bookViews>
  <sheets>
    <sheet name="1" sheetId="8" r:id="rId1"/>
  </sheets>
  <calcPr calcId="145621"/>
</workbook>
</file>

<file path=xl/calcChain.xml><?xml version="1.0" encoding="utf-8"?>
<calcChain xmlns="http://schemas.openxmlformats.org/spreadsheetml/2006/main">
  <c r="C19" i="8" l="1"/>
  <c r="C18" i="8"/>
  <c r="C17" i="8"/>
  <c r="C16" i="8"/>
  <c r="C15" i="8"/>
  <c r="C14" i="8"/>
  <c r="C10" i="8"/>
  <c r="C9" i="8"/>
  <c r="C8" i="8"/>
  <c r="C7" i="8"/>
  <c r="AH4" i="8" l="1"/>
</calcChain>
</file>

<file path=xl/sharedStrings.xml><?xml version="1.0" encoding="utf-8"?>
<sst xmlns="http://schemas.openxmlformats.org/spreadsheetml/2006/main" count="51" uniqueCount="50">
  <si>
    <t>Дата</t>
  </si>
  <si>
    <t>Школа</t>
  </si>
  <si>
    <t>Интерактивная доска</t>
  </si>
  <si>
    <t>Интернет</t>
  </si>
  <si>
    <t>Принтер</t>
  </si>
  <si>
    <t>Лазерный</t>
  </si>
  <si>
    <t>Струйный</t>
  </si>
  <si>
    <t>Количество лаборантских</t>
  </si>
  <si>
    <t>Кабинетов
информатики</t>
  </si>
  <si>
    <t>Мультимедийный проектор</t>
  </si>
  <si>
    <t>Персональных компьютеров</t>
  </si>
  <si>
    <t>Кол-во (ПК+notbook) в кабинете информатики</t>
  </si>
  <si>
    <t>ПК + Ноутбук, используемые в учебном процессе</t>
  </si>
  <si>
    <t xml:space="preserve">ПК  + Ноутбук, используемые в административных целях </t>
  </si>
  <si>
    <t>Количество ПК, имеющих доступ к сети Интернет</t>
  </si>
  <si>
    <t>Количество педагогов имеющих собственную web страничку (сайт, блог)</t>
  </si>
  <si>
    <t>Ко-во компьютеров на которых установлено СПО (Linux)</t>
  </si>
  <si>
    <r>
      <t xml:space="preserve">Количество </t>
    </r>
    <r>
      <rPr>
        <b/>
        <sz val="16"/>
        <color indexed="10"/>
        <rFont val="Calibri"/>
        <family val="2"/>
        <charset val="204"/>
      </rPr>
      <t>учебных</t>
    </r>
    <r>
      <rPr>
        <sz val="16"/>
        <color indexed="8"/>
        <rFont val="Calibri"/>
        <family val="2"/>
        <charset val="204"/>
      </rPr>
      <t xml:space="preserve"> кабинетов в ОУ</t>
    </r>
  </si>
  <si>
    <r>
      <t xml:space="preserve">Количество </t>
    </r>
    <r>
      <rPr>
        <b/>
        <sz val="16"/>
        <color indexed="10"/>
        <rFont val="Calibri"/>
        <family val="2"/>
        <charset val="204"/>
      </rPr>
      <t>учебных</t>
    </r>
    <r>
      <rPr>
        <sz val="16"/>
        <color indexed="8"/>
        <rFont val="Calibri"/>
        <family val="2"/>
        <charset val="204"/>
      </rPr>
      <t xml:space="preserve"> кабинетов оснащенных ПК</t>
    </r>
  </si>
  <si>
    <t>Количество переносимых компьютеров (ноутбуков+моноблок)</t>
  </si>
  <si>
    <r>
      <t xml:space="preserve">Общее
 количество ПК
(ПК+Ноутбук+на скалде) </t>
    </r>
    <r>
      <rPr>
        <sz val="8"/>
        <color rgb="FFFF0000"/>
        <rFont val="Times New Roman"/>
        <family val="1"/>
        <charset val="204"/>
      </rPr>
      <t>Списанные не считать</t>
    </r>
  </si>
  <si>
    <r>
      <t>ПК на складе (</t>
    </r>
    <r>
      <rPr>
        <b/>
        <sz val="8"/>
        <color rgb="FF000000"/>
        <rFont val="Times New Roman"/>
        <family val="1"/>
        <charset val="204"/>
      </rPr>
      <t>сломанные</t>
    </r>
    <r>
      <rPr>
        <sz val="8"/>
        <color rgb="FF000000"/>
        <rFont val="Times New Roman"/>
        <family val="1"/>
        <charset val="204"/>
      </rPr>
      <t xml:space="preserve"> ПК+ноутбук) </t>
    </r>
    <r>
      <rPr>
        <sz val="8"/>
        <color rgb="FFFF0000"/>
        <rFont val="Times New Roman"/>
        <family val="1"/>
        <charset val="204"/>
      </rPr>
      <t>Списанные не считать</t>
    </r>
  </si>
  <si>
    <t>АДСЛ (если есть ставим 1)</t>
  </si>
  <si>
    <t>Выделенная
линия (если есть ставим 1)</t>
  </si>
  <si>
    <t>МФУ (3 в 1, принтер, сканер, копир в 1 устройстве)</t>
  </si>
  <si>
    <t>Кабинет №1(кол-во ПК)</t>
  </si>
  <si>
    <t>Кабинет №2 (кол-во ПК)</t>
  </si>
  <si>
    <t>Лезерный
(ЦВЕТНОЙ)</t>
  </si>
  <si>
    <t>Количество педагогов в ОУ</t>
  </si>
  <si>
    <t>Ответственный за заполнение</t>
  </si>
  <si>
    <t>Количество
обучающихся в 1 смену</t>
  </si>
  <si>
    <t>Количество
обучающихся во 2 смену</t>
  </si>
  <si>
    <t>Кол-во обучающихся в ОУ</t>
  </si>
  <si>
    <t>Число педагогов работающих в электронной школе</t>
  </si>
  <si>
    <t>Число педагогов зарегистрированных на портале госуслуг</t>
  </si>
  <si>
    <t>% кабинетов оснащенных ПК</t>
  </si>
  <si>
    <t>Проверка заполнения данных</t>
  </si>
  <si>
    <t>D4=E4+F4+G4</t>
  </si>
  <si>
    <t>I4+J4=E4+F4</t>
  </si>
  <si>
    <t>H4&lt;=I4+J4</t>
  </si>
  <si>
    <t>AB4=AC4+AD4</t>
  </si>
  <si>
    <t>Данные ОУ после заполнения</t>
  </si>
  <si>
    <t>Кол-во обучающихся на 1 компьютер</t>
  </si>
  <si>
    <t>Процент кабинетов оснащенных ПК</t>
  </si>
  <si>
    <t>Процент ПК подключенных к сети Интернет</t>
  </si>
  <si>
    <t>Процент ПК используемых в учебном процессе</t>
  </si>
  <si>
    <t xml:space="preserve">Процент ПК используемых в административных целях </t>
  </si>
  <si>
    <t>Процент компьютеров СПО (Linux)</t>
  </si>
  <si>
    <t>МКОУ "СОШ №20"</t>
  </si>
  <si>
    <t>МКОУ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</si>
</sst>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0" xfId="0" applyFont="1"/>
    <xf numFmtId="0" fontId="7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10" fontId="16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/>
        <i val="0"/>
        <color rgb="FF33CC33"/>
      </font>
    </dxf>
    <dxf>
      <font>
        <b/>
        <i val="0"/>
        <color rgb="FFFF0000"/>
      </font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66FFFF"/>
      <color rgb="FFFF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C1" workbookViewId="0">
      <selection activeCell="I6" sqref="I6"/>
    </sheetView>
  </sheetViews>
  <sheetFormatPr defaultColWidth="9.109375" defaultRowHeight="13.8" x14ac:dyDescent="0.25"/>
  <cols>
    <col min="1" max="1" width="42.109375" style="2" customWidth="1"/>
    <col min="2" max="2" width="15.5546875" style="2" customWidth="1"/>
    <col min="3" max="3" width="30" style="2" customWidth="1"/>
    <col min="4" max="4" width="10.5546875" style="2" customWidth="1"/>
    <col min="5" max="5" width="11.109375" style="2" customWidth="1"/>
    <col min="6" max="6" width="11.33203125" style="2" customWidth="1"/>
    <col min="7" max="7" width="11.44140625" style="2" customWidth="1"/>
    <col min="8" max="8" width="10.5546875" style="2" customWidth="1"/>
    <col min="9" max="9" width="14.44140625" style="2" customWidth="1"/>
    <col min="10" max="10" width="16.33203125" style="2" customWidth="1"/>
    <col min="11" max="11" width="9.109375" style="2"/>
    <col min="12" max="12" width="11.109375" style="2" customWidth="1"/>
    <col min="13" max="16" width="9.109375" style="2"/>
    <col min="17" max="17" width="10.33203125" style="2" customWidth="1"/>
    <col min="18" max="18" width="12.109375" style="2" customWidth="1"/>
    <col min="19" max="19" width="11" style="2" customWidth="1"/>
    <col min="20" max="20" width="9.109375" style="2"/>
    <col min="21" max="21" width="12" style="2" customWidth="1"/>
    <col min="22" max="22" width="9.109375" style="2"/>
    <col min="23" max="23" width="12" style="2" customWidth="1"/>
    <col min="24" max="24" width="12.109375" style="2" customWidth="1"/>
    <col min="25" max="25" width="11.88671875" style="2" customWidth="1"/>
    <col min="26" max="26" width="14.33203125" style="2" customWidth="1"/>
    <col min="27" max="29" width="16.33203125" style="2" customWidth="1"/>
    <col min="30" max="30" width="13.33203125" style="2" customWidth="1"/>
    <col min="31" max="31" width="18.33203125" style="2" customWidth="1"/>
    <col min="32" max="32" width="21.5546875" style="2" customWidth="1"/>
    <col min="33" max="33" width="22.44140625" style="2" customWidth="1"/>
    <col min="34" max="34" width="9.109375" style="2"/>
    <col min="35" max="16384" width="9.109375" style="1"/>
  </cols>
  <sheetData>
    <row r="1" spans="1:34" ht="15" x14ac:dyDescent="0.25">
      <c r="AH1" s="1"/>
    </row>
    <row r="2" spans="1:34" ht="30.75" customHeight="1" x14ac:dyDescent="0.25">
      <c r="A2" s="19" t="s">
        <v>29</v>
      </c>
      <c r="B2" s="19" t="s">
        <v>0</v>
      </c>
      <c r="C2" s="19" t="s">
        <v>1</v>
      </c>
      <c r="D2" s="19" t="s">
        <v>20</v>
      </c>
      <c r="E2" s="19" t="s">
        <v>19</v>
      </c>
      <c r="F2" s="19" t="s">
        <v>10</v>
      </c>
      <c r="G2" s="19" t="s">
        <v>21</v>
      </c>
      <c r="H2" s="19" t="s">
        <v>14</v>
      </c>
      <c r="I2" s="19" t="s">
        <v>12</v>
      </c>
      <c r="J2" s="19" t="s">
        <v>13</v>
      </c>
      <c r="K2" s="19" t="s">
        <v>3</v>
      </c>
      <c r="L2" s="19"/>
      <c r="M2" s="19" t="s">
        <v>4</v>
      </c>
      <c r="N2" s="19"/>
      <c r="O2" s="19"/>
      <c r="P2" s="19"/>
      <c r="Q2" s="24" t="s">
        <v>9</v>
      </c>
      <c r="R2" s="24" t="s">
        <v>2</v>
      </c>
      <c r="S2" s="19" t="s">
        <v>8</v>
      </c>
      <c r="T2" s="19" t="s">
        <v>11</v>
      </c>
      <c r="U2" s="19"/>
      <c r="V2" s="19"/>
      <c r="W2" s="19"/>
      <c r="X2" s="19" t="s">
        <v>16</v>
      </c>
      <c r="Y2" s="17" t="s">
        <v>28</v>
      </c>
      <c r="Z2" s="17" t="s">
        <v>33</v>
      </c>
      <c r="AA2" s="17" t="s">
        <v>34</v>
      </c>
      <c r="AB2" s="27" t="s">
        <v>32</v>
      </c>
      <c r="AC2" s="17" t="s">
        <v>30</v>
      </c>
      <c r="AD2" s="17" t="s">
        <v>31</v>
      </c>
      <c r="AE2" s="22" t="s">
        <v>15</v>
      </c>
      <c r="AF2" s="21" t="s">
        <v>17</v>
      </c>
      <c r="AG2" s="21" t="s">
        <v>18</v>
      </c>
      <c r="AH2" s="25" t="s">
        <v>35</v>
      </c>
    </row>
    <row r="3" spans="1:34" ht="108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8" t="s">
        <v>22</v>
      </c>
      <c r="L3" s="8" t="s">
        <v>23</v>
      </c>
      <c r="M3" s="8" t="s">
        <v>5</v>
      </c>
      <c r="N3" s="8" t="s">
        <v>27</v>
      </c>
      <c r="O3" s="9" t="s">
        <v>6</v>
      </c>
      <c r="P3" s="8" t="s">
        <v>24</v>
      </c>
      <c r="Q3" s="24"/>
      <c r="R3" s="24"/>
      <c r="S3" s="20"/>
      <c r="T3" s="3" t="s">
        <v>25</v>
      </c>
      <c r="U3" s="3" t="s">
        <v>7</v>
      </c>
      <c r="V3" s="3" t="s">
        <v>26</v>
      </c>
      <c r="W3" s="3" t="s">
        <v>7</v>
      </c>
      <c r="X3" s="19"/>
      <c r="Y3" s="17"/>
      <c r="Z3" s="17"/>
      <c r="AA3" s="17"/>
      <c r="AB3" s="28"/>
      <c r="AC3" s="18"/>
      <c r="AD3" s="18"/>
      <c r="AE3" s="23"/>
      <c r="AF3" s="21"/>
      <c r="AG3" s="21"/>
      <c r="AH3" s="26"/>
    </row>
    <row r="4" spans="1:34" s="4" customFormat="1" ht="58.5" customHeight="1" x14ac:dyDescent="0.3">
      <c r="A4" s="5" t="s">
        <v>48</v>
      </c>
      <c r="B4" s="6">
        <v>42893</v>
      </c>
      <c r="C4" s="5" t="s">
        <v>49</v>
      </c>
      <c r="D4" s="7">
        <v>59</v>
      </c>
      <c r="E4" s="7">
        <v>19</v>
      </c>
      <c r="F4" s="7">
        <v>35</v>
      </c>
      <c r="G4" s="7">
        <v>5</v>
      </c>
      <c r="H4" s="7">
        <v>58</v>
      </c>
      <c r="I4" s="7">
        <v>44</v>
      </c>
      <c r="J4" s="7">
        <v>10</v>
      </c>
      <c r="K4" s="7">
        <v>1</v>
      </c>
      <c r="L4" s="7">
        <v>1</v>
      </c>
      <c r="M4" s="7">
        <v>6</v>
      </c>
      <c r="N4" s="7">
        <v>1</v>
      </c>
      <c r="O4" s="7">
        <v>0</v>
      </c>
      <c r="P4" s="7">
        <v>8</v>
      </c>
      <c r="Q4" s="7">
        <v>20</v>
      </c>
      <c r="R4" s="7">
        <v>3</v>
      </c>
      <c r="S4" s="7">
        <v>2</v>
      </c>
      <c r="T4" s="7">
        <v>9</v>
      </c>
      <c r="U4" s="7">
        <v>0</v>
      </c>
      <c r="V4" s="7">
        <v>9</v>
      </c>
      <c r="W4" s="7">
        <v>0</v>
      </c>
      <c r="X4" s="7">
        <v>1</v>
      </c>
      <c r="Y4" s="7">
        <v>68</v>
      </c>
      <c r="Z4" s="7">
        <v>68</v>
      </c>
      <c r="AA4" s="7">
        <v>68</v>
      </c>
      <c r="AB4" s="7">
        <v>895</v>
      </c>
      <c r="AC4" s="7">
        <v>502</v>
      </c>
      <c r="AD4" s="7">
        <v>393</v>
      </c>
      <c r="AE4" s="7">
        <v>52</v>
      </c>
      <c r="AF4" s="7">
        <v>29</v>
      </c>
      <c r="AG4" s="7">
        <v>28</v>
      </c>
      <c r="AH4" s="10">
        <f>AG4/AF4</f>
        <v>0.96551724137931039</v>
      </c>
    </row>
    <row r="6" spans="1:34" ht="22.8" x14ac:dyDescent="0.25">
      <c r="A6" s="15" t="s">
        <v>36</v>
      </c>
      <c r="B6" s="15"/>
      <c r="C6" s="15"/>
    </row>
    <row r="7" spans="1:34" ht="18.75" x14ac:dyDescent="0.3">
      <c r="A7" s="16" t="s">
        <v>37</v>
      </c>
      <c r="B7" s="16"/>
      <c r="C7" s="11" t="str">
        <f>IF(D4=E4+F4+G4,"ВЕРНО","НЕВЕРНО")</f>
        <v>ВЕРНО</v>
      </c>
    </row>
    <row r="8" spans="1:34" ht="18.75" x14ac:dyDescent="0.3">
      <c r="A8" s="16" t="s">
        <v>38</v>
      </c>
      <c r="B8" s="16"/>
      <c r="C8" s="11" t="str">
        <f>IF(I4+J4=E4+F4,"ВЕРНО","НЕВЕРНО")</f>
        <v>ВЕРНО</v>
      </c>
    </row>
    <row r="9" spans="1:34" ht="18.75" x14ac:dyDescent="0.3">
      <c r="A9" s="16" t="s">
        <v>39</v>
      </c>
      <c r="B9" s="16"/>
      <c r="C9" s="11" t="str">
        <f>IF(H4&lt;=I4+J4,"ВЕРНО","НЕВЕРНО")</f>
        <v>НЕВЕРНО</v>
      </c>
    </row>
    <row r="10" spans="1:34" ht="18.75" x14ac:dyDescent="0.3">
      <c r="A10" s="16" t="s">
        <v>40</v>
      </c>
      <c r="B10" s="16"/>
      <c r="C10" s="11" t="str">
        <f>IF(AB4=AC4+AD4,"ВЕРНО","НЕВЕРНО")</f>
        <v>ВЕРНО</v>
      </c>
    </row>
    <row r="12" spans="1:34" ht="22.8" x14ac:dyDescent="0.25">
      <c r="A12" s="15" t="s">
        <v>41</v>
      </c>
      <c r="B12" s="15"/>
      <c r="C12" s="15"/>
    </row>
    <row r="14" spans="1:34" ht="20.399999999999999" x14ac:dyDescent="0.25">
      <c r="A14" s="14" t="s">
        <v>42</v>
      </c>
      <c r="B14" s="14"/>
      <c r="C14" s="12">
        <f>IF(AC4&gt;=AD4,AC4/D4,AD4/D4)</f>
        <v>8.5084745762711869</v>
      </c>
    </row>
    <row r="15" spans="1:34" ht="20.399999999999999" x14ac:dyDescent="0.25">
      <c r="A15" s="14" t="s">
        <v>43</v>
      </c>
      <c r="B15" s="14"/>
      <c r="C15" s="13">
        <f>AG4/AF4</f>
        <v>0.96551724137931039</v>
      </c>
    </row>
    <row r="16" spans="1:34" ht="20.399999999999999" x14ac:dyDescent="0.25">
      <c r="A16" s="14" t="s">
        <v>44</v>
      </c>
      <c r="B16" s="14"/>
      <c r="C16" s="13">
        <f>H4/D4</f>
        <v>0.98305084745762716</v>
      </c>
    </row>
    <row r="17" spans="1:3" ht="20.399999999999999" x14ac:dyDescent="0.25">
      <c r="A17" s="14" t="s">
        <v>45</v>
      </c>
      <c r="B17" s="14"/>
      <c r="C17" s="13">
        <f>I4/(I4+J4)</f>
        <v>0.81481481481481477</v>
      </c>
    </row>
    <row r="18" spans="1:3" ht="20.399999999999999" x14ac:dyDescent="0.25">
      <c r="A18" s="14" t="s">
        <v>46</v>
      </c>
      <c r="B18" s="14"/>
      <c r="C18" s="13">
        <f>J4/(I4+J4)</f>
        <v>0.18518518518518517</v>
      </c>
    </row>
    <row r="19" spans="1:3" ht="20.399999999999999" x14ac:dyDescent="0.25">
      <c r="A19" s="14" t="s">
        <v>47</v>
      </c>
      <c r="B19" s="14"/>
      <c r="C19" s="13">
        <f>X4/D4</f>
        <v>1.6949152542372881E-2</v>
      </c>
    </row>
  </sheetData>
  <sheetProtection algorithmName="SHA-512" hashValue="r9zYZKSThrqaRAEYMEsabOAs/nVR3GVtGR+1afgOhnbaRyKqDpT93MY0QmOtGYQGYROYumGNqsjvleW/YheJ+A==" saltValue="fwxM9CXTfhlG6IbiwlnZaw==" spinCount="100000" sheet="1" objects="1" scenarios="1"/>
  <mergeCells count="39">
    <mergeCell ref="A2:A3"/>
    <mergeCell ref="B2:B3"/>
    <mergeCell ref="C2:C3"/>
    <mergeCell ref="D2:D3"/>
    <mergeCell ref="E2:E3"/>
    <mergeCell ref="AH2:AH3"/>
    <mergeCell ref="AC2:AC3"/>
    <mergeCell ref="AB2:AB3"/>
    <mergeCell ref="Y2:Y3"/>
    <mergeCell ref="F2:F3"/>
    <mergeCell ref="M2:P2"/>
    <mergeCell ref="G2:G3"/>
    <mergeCell ref="H2:H3"/>
    <mergeCell ref="I2:I3"/>
    <mergeCell ref="J2:J3"/>
    <mergeCell ref="K2:L2"/>
    <mergeCell ref="T2:W2"/>
    <mergeCell ref="R2:R3"/>
    <mergeCell ref="Q2:Q3"/>
    <mergeCell ref="AA2:AA3"/>
    <mergeCell ref="AD2:AD3"/>
    <mergeCell ref="S2:S3"/>
    <mergeCell ref="AF2:AF3"/>
    <mergeCell ref="AE2:AE3"/>
    <mergeCell ref="AG2:AG3"/>
    <mergeCell ref="Z2:Z3"/>
    <mergeCell ref="X2:X3"/>
    <mergeCell ref="A6:C6"/>
    <mergeCell ref="A7:B7"/>
    <mergeCell ref="A8:B8"/>
    <mergeCell ref="A9:B9"/>
    <mergeCell ref="A10:B10"/>
    <mergeCell ref="A18:B18"/>
    <mergeCell ref="A19:B19"/>
    <mergeCell ref="A12:C12"/>
    <mergeCell ref="A14:B14"/>
    <mergeCell ref="A15:B15"/>
    <mergeCell ref="A16:B16"/>
    <mergeCell ref="A17:B17"/>
  </mergeCells>
  <conditionalFormatting sqref="A4:C4">
    <cfRule type="containsBlanks" dxfId="7" priority="21">
      <formula>LEN(TRIM(A4))=0</formula>
    </cfRule>
  </conditionalFormatting>
  <conditionalFormatting sqref="C7:C10">
    <cfRule type="cellIs" dxfId="6" priority="6" operator="equal">
      <formula>"НЕВЕРНО"</formula>
    </cfRule>
    <cfRule type="cellIs" dxfId="5" priority="7" operator="equal">
      <formula>"ВЕРНО"</formula>
    </cfRule>
  </conditionalFormatting>
  <conditionalFormatting sqref="D4:AG4">
    <cfRule type="containsBlanks" dxfId="4" priority="5">
      <formula>LEN(TRIM(D4))=0</formula>
    </cfRule>
  </conditionalFormatting>
  <conditionalFormatting sqref="D4:J4 S4:AG4">
    <cfRule type="containsBlanks" dxfId="3" priority="4">
      <formula>LEN(TRIM(D4))=0</formula>
    </cfRule>
  </conditionalFormatting>
  <conditionalFormatting sqref="K4:L4">
    <cfRule type="containsBlanks" dxfId="2" priority="3">
      <formula>LEN(TRIM(K4))=0</formula>
    </cfRule>
  </conditionalFormatting>
  <conditionalFormatting sqref="Q4:R4">
    <cfRule type="containsBlanks" dxfId="1" priority="2">
      <formula>LEN(TRIM(Q4))=0</formula>
    </cfRule>
  </conditionalFormatting>
  <conditionalFormatting sqref="M4:P4">
    <cfRule type="containsBlanks" dxfId="0" priority="1">
      <formula>LEN(TRIM(M4))=0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Отдел образования администрации г.Шадринска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Александрович</dc:creator>
  <cp:lastModifiedBy>user</cp:lastModifiedBy>
  <cp:lastPrinted>2009-01-29T03:58:56Z</cp:lastPrinted>
  <dcterms:created xsi:type="dcterms:W3CDTF">2009-01-29T03:16:01Z</dcterms:created>
  <dcterms:modified xsi:type="dcterms:W3CDTF">2017-06-07T06:03:47Z</dcterms:modified>
</cp:coreProperties>
</file>